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<sst xmlns="http://schemas.openxmlformats.org/spreadsheetml/2006/main" count="133" uniqueCount="116">
  <si>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Dział</t>
  </si>
  <si>
    <t>Rozdział</t>
  </si>
  <si>
    <t>Zwiększenie</t>
  </si>
  <si>
    <t>Razem</t>
  </si>
  <si>
    <t>Tytuł wydatków</t>
  </si>
  <si>
    <t xml:space="preserve">             Wydatki budżetu powiatu w 2010 r. - zmiany</t>
  </si>
  <si>
    <t>W tym:</t>
  </si>
  <si>
    <t>Jednostka</t>
  </si>
  <si>
    <t>OGÓŁEM</t>
  </si>
  <si>
    <t>bieżące</t>
  </si>
  <si>
    <t>Zmiany planu wydatków jednostek budżetowych</t>
  </si>
  <si>
    <t>treść</t>
  </si>
  <si>
    <t>Wydatki na realizację zadań realizowanych w drodze</t>
  </si>
  <si>
    <t>umów i porozumień między jst.</t>
  </si>
  <si>
    <t>600</t>
  </si>
  <si>
    <t>60014</t>
  </si>
  <si>
    <t xml:space="preserve">Drogi publiczne powiatowe </t>
  </si>
  <si>
    <t>Transport i łączność</t>
  </si>
  <si>
    <t>750</t>
  </si>
  <si>
    <t>Administracja publiczna</t>
  </si>
  <si>
    <t>75020</t>
  </si>
  <si>
    <t>Starostwa powiatowe</t>
  </si>
  <si>
    <t>RAZEM</t>
  </si>
  <si>
    <t>Wydatki bieżące w tym:</t>
  </si>
  <si>
    <t>majątkowe</t>
  </si>
  <si>
    <t>Zmniejszenie</t>
  </si>
  <si>
    <t>758</t>
  </si>
  <si>
    <t>75818</t>
  </si>
  <si>
    <t>Różne rozliczenia</t>
  </si>
  <si>
    <t>801</t>
  </si>
  <si>
    <t>Oświata i wychowanie</t>
  </si>
  <si>
    <t>80102</t>
  </si>
  <si>
    <t>Szkoły podstawowe specjalne</t>
  </si>
  <si>
    <t>852</t>
  </si>
  <si>
    <t>Pomoc społeczna</t>
  </si>
  <si>
    <t>854</t>
  </si>
  <si>
    <t>Edukacyjna opieka wychowawcza</t>
  </si>
  <si>
    <t>85406</t>
  </si>
  <si>
    <t>Poradnie psychologiczno-pedagogiczne</t>
  </si>
  <si>
    <t>921</t>
  </si>
  <si>
    <t>92119</t>
  </si>
  <si>
    <t>Ośrodki ochrony i dokumentacji zabytków</t>
  </si>
  <si>
    <t>Rezerwy ogólne i celowe</t>
  </si>
  <si>
    <t>Modernizacja siedziby dla potrzeb poradni Psychologiczno-Pedagogicznej w Zielonce</t>
  </si>
  <si>
    <t>80130</t>
  </si>
  <si>
    <t>Szkoły zawodowe specjalne</t>
  </si>
  <si>
    <t>Modernizacja c.o. w ZS w Zielonce</t>
  </si>
  <si>
    <t>754</t>
  </si>
  <si>
    <t>Przebudowa drogi 4316W od ul. 1-go Maja w Wołominie do ronda w Majdanie</t>
  </si>
  <si>
    <t>Modernizacja drogi Tłuszcz - Podstoliska</t>
  </si>
  <si>
    <t>Wykonanie klimatyzacji budynku Starostwa przy ul. Prądzyńskiego 1 i 3</t>
  </si>
  <si>
    <t>75411</t>
  </si>
  <si>
    <t>Komendy powiatowe PSP</t>
  </si>
  <si>
    <t>Poświętne - Zielonka Budowa drogi Zabraniec Okuniew</t>
  </si>
  <si>
    <t>Budowa przepustu skrzynkowego otwartego na rowie melioracji szczegółowej w miejscowości Bale, gmina Jadów, w drodze powiatowej Nr 4345W-Dz Ew Nr 74 obręb Podbale</t>
  </si>
  <si>
    <t>Budowa drogi powiatowej Czarna od węzła Wołomin do S8</t>
  </si>
  <si>
    <t>Rozbudowa budynku Starostwa ul. Kobyłkowska 1A</t>
  </si>
  <si>
    <t>Wykonanie klimatyzacji budynku Starostwa przy ul. Powstańców 8/10</t>
  </si>
  <si>
    <t>Rezerwa z zakresu zarządzania kryzysowego</t>
  </si>
  <si>
    <t>80120</t>
  </si>
  <si>
    <t>Licea ogólnokształcące</t>
  </si>
  <si>
    <t>Wymiana grzejników c.o. wymiana oświetlenia Sali i remont korytarzy LO w Urlach</t>
  </si>
  <si>
    <t>851</t>
  </si>
  <si>
    <t>Ochrona zdrowia</t>
  </si>
  <si>
    <t>85149</t>
  </si>
  <si>
    <t>Programy polityki zdrowotnej</t>
  </si>
  <si>
    <t>85202</t>
  </si>
  <si>
    <t>Domy pomocy społecznej</t>
  </si>
  <si>
    <t>Wynagrodenia i pochodne DPS Zielonka</t>
  </si>
  <si>
    <t>Modernizacja DPS Zielonka</t>
  </si>
  <si>
    <t>Dostosowanie obiektów pomocy społecznej w celu osiągnięcia określonych ustawowo standardów poprzez modernizację i doposażenie</t>
  </si>
  <si>
    <t>85201</t>
  </si>
  <si>
    <t>Placówki opiekuńczo-wychowawcze</t>
  </si>
  <si>
    <t>Adaptacja pomieszczeń na cele mieszkalno-socjalne w Domu Dziecka w Równem</t>
  </si>
  <si>
    <t>85203</t>
  </si>
  <si>
    <t>Ośrodki wsparcia</t>
  </si>
  <si>
    <t>Zakup kserokopiarki dla ŚDS Wołomin</t>
  </si>
  <si>
    <t>Powiatowe Centrum Kultury - adaptacja zabudowań fabrycznych z początku XX w. na salę koncertowo-widowiskową i magazyny Ośrodka Dokumentacji Etnograficznej</t>
  </si>
  <si>
    <t>Kultura i ochrona dziedzictwa narodowego</t>
  </si>
  <si>
    <t xml:space="preserve">Dotacje                                                    </t>
  </si>
  <si>
    <t>Dotacja na realizację zadań drogowych dla Gminy Radzymin</t>
  </si>
  <si>
    <t>Wydatki majątkowe w tym:</t>
  </si>
  <si>
    <t>Remonty szkół specjalnych</t>
  </si>
  <si>
    <t>Remonty szkół zawodowych</t>
  </si>
  <si>
    <t>Zakup wyposażenia do Sali gimnastycznej ZS Zielonka</t>
  </si>
  <si>
    <t>Dotacja dla Szpitala Powiatowego na realizację programu mamograficznego</t>
  </si>
  <si>
    <t>Remonty domów pomocy społecznej</t>
  </si>
  <si>
    <t>700</t>
  </si>
  <si>
    <t>Gospodarka mieszkaniowa</t>
  </si>
  <si>
    <t>70005</t>
  </si>
  <si>
    <t>Gospodarka gruntami i nieruchomościami</t>
  </si>
  <si>
    <t>Zakup działek Nr 582/1 i 582/3 przy drodze powiatowej w miejscowości Kury</t>
  </si>
  <si>
    <t>Zakup samochodu gaśniczego dla Komendy powiatowej PSP</t>
  </si>
  <si>
    <t>Starostwo</t>
  </si>
  <si>
    <t>pozostałe wydatki na realizację zadan statutowych</t>
  </si>
  <si>
    <t>600.60014</t>
  </si>
  <si>
    <t>700.70005</t>
  </si>
  <si>
    <t>750.75020</t>
  </si>
  <si>
    <t>758.75818</t>
  </si>
  <si>
    <t>801.80102</t>
  </si>
  <si>
    <t>801.80120</t>
  </si>
  <si>
    <t>801.80130</t>
  </si>
  <si>
    <t>851.85149</t>
  </si>
  <si>
    <t>852.85201</t>
  </si>
  <si>
    <t>852.85202</t>
  </si>
  <si>
    <t>Środowiskowy Dom Samopomocy w Wołominie</t>
  </si>
  <si>
    <t>854.85406</t>
  </si>
  <si>
    <t>921.92119</t>
  </si>
  <si>
    <t>Komenda Powiatowa PSP w Wołominie</t>
  </si>
  <si>
    <t xml:space="preserve">Odszkodowanie za grunty zajęte pod drogi powiatowe </t>
  </si>
  <si>
    <t>Bezpieczeństwo publiczne i ochrona przeciwpożarowa</t>
  </si>
  <si>
    <t>Przebudowa drogi powiatowej nr 4366W na odcinku ul. Marecka od ul. Piłsudskiego do ul. Lipowej wraz z infrastrukturą towarzyszącą gmina Zielonka etap I.2</t>
  </si>
  <si>
    <t>Modernizacja ul.Batorego wraz z zapewnieniem odwodnienia w ulicy, budowa chodników rowerowych i ścieżek</t>
  </si>
  <si>
    <t>-14500</t>
  </si>
  <si>
    <t>Klembów - budowa chodnika i ronda w Starym Kraszewie wraz z odwodnienim</t>
  </si>
  <si>
    <r>
      <t>Ogółem zwiększa się wydatki o kwotę</t>
    </r>
    <r>
      <rPr>
        <b/>
        <sz val="10"/>
        <rFont val="Arial CE"/>
        <family val="0"/>
      </rPr>
      <t xml:space="preserve"> 660.200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</si>
</sst>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sz val="12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/>
    </xf>
    <xf numFmtId="0" fontId="33" fillId="0" borderId="14" xfId="0" applyFont="1" applyBorder="1" applyAlignment="1">
      <alignment/>
    </xf>
    <xf numFmtId="3" fontId="37" fillId="0" borderId="10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0" fontId="26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0" fillId="0" borderId="16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right"/>
    </xf>
    <xf numFmtId="49" fontId="29" fillId="0" borderId="14" xfId="0" applyNumberFormat="1" applyFont="1" applyBorder="1" applyAlignment="1">
      <alignment/>
    </xf>
    <xf numFmtId="49" fontId="29" fillId="0" borderId="15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right" wrapText="1"/>
    </xf>
    <xf numFmtId="3" fontId="36" fillId="0" borderId="1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wrapText="1"/>
    </xf>
    <xf numFmtId="3" fontId="25" fillId="0" borderId="10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0" fillId="0" borderId="20" xfId="0" applyFont="1" applyBorder="1" applyAlignment="1">
      <alignment horizontal="right" vertical="center"/>
    </xf>
    <xf numFmtId="3" fontId="3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/>
    </xf>
    <xf numFmtId="3" fontId="40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49" fontId="22" fillId="0" borderId="2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22" fillId="0" borderId="2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7" fillId="0" borderId="21" xfId="0" applyNumberFormat="1" applyFont="1" applyBorder="1" applyAlignment="1">
      <alignment horizontal="left" wrapText="1"/>
    </xf>
    <xf numFmtId="49" fontId="27" fillId="0" borderId="12" xfId="0" applyNumberFormat="1" applyFont="1" applyBorder="1" applyAlignment="1">
      <alignment horizontal="left" wrapText="1"/>
    </xf>
    <xf numFmtId="49" fontId="25" fillId="0" borderId="21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9" fillId="0" borderId="14" xfId="0" applyFont="1" applyBorder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20" borderId="13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tabSelected="1" zoomScaleSheetLayoutView="100" zoomScalePageLayoutView="0" workbookViewId="0" topLeftCell="A70">
      <selection activeCell="E82" sqref="E82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40.625" style="0" customWidth="1"/>
    <col min="5" max="5" width="15.75390625" style="0" customWidth="1"/>
    <col min="6" max="6" width="13.75390625" style="0" customWidth="1"/>
  </cols>
  <sheetData>
    <row r="1" ht="17.25" customHeight="1"/>
    <row r="2" spans="1:5" ht="15.75" customHeight="1">
      <c r="A2" s="2"/>
      <c r="B2" s="101" t="s">
        <v>5</v>
      </c>
      <c r="C2" s="101"/>
      <c r="D2" s="101"/>
      <c r="E2" s="101"/>
    </row>
    <row r="3" spans="1:6" s="1" customFormat="1" ht="12.75" customHeight="1">
      <c r="A3" s="106" t="s">
        <v>0</v>
      </c>
      <c r="B3" s="102" t="s">
        <v>1</v>
      </c>
      <c r="C3" s="102" t="s">
        <v>4</v>
      </c>
      <c r="D3" s="103"/>
      <c r="E3" s="109" t="s">
        <v>2</v>
      </c>
      <c r="F3" s="109" t="s">
        <v>25</v>
      </c>
    </row>
    <row r="4" spans="1:6" s="1" customFormat="1" ht="9.75" customHeight="1">
      <c r="A4" s="107"/>
      <c r="B4" s="108"/>
      <c r="C4" s="104"/>
      <c r="D4" s="105"/>
      <c r="E4" s="110"/>
      <c r="F4" s="110"/>
    </row>
    <row r="5" spans="1:6" ht="16.5" customHeight="1">
      <c r="A5" s="5" t="s">
        <v>14</v>
      </c>
      <c r="B5" s="5"/>
      <c r="C5" s="81" t="s">
        <v>17</v>
      </c>
      <c r="D5" s="82"/>
      <c r="E5" s="19">
        <f>SUM(E6)</f>
        <v>1667000</v>
      </c>
      <c r="F5" s="19">
        <f>SUM(F6)</f>
        <v>1667000</v>
      </c>
    </row>
    <row r="6" spans="1:6" ht="16.5" customHeight="1">
      <c r="A6" s="4"/>
      <c r="B6" s="6" t="s">
        <v>15</v>
      </c>
      <c r="C6" s="77" t="s">
        <v>16</v>
      </c>
      <c r="D6" s="78"/>
      <c r="E6" s="18">
        <f>SUM(E7)</f>
        <v>1667000</v>
      </c>
      <c r="F6" s="18">
        <f>SUM(F7)</f>
        <v>1667000</v>
      </c>
    </row>
    <row r="7" spans="1:6" ht="19.5" customHeight="1">
      <c r="A7" s="4"/>
      <c r="B7" s="6"/>
      <c r="C7" s="73" t="s">
        <v>81</v>
      </c>
      <c r="D7" s="74"/>
      <c r="E7" s="35">
        <v>1667000</v>
      </c>
      <c r="F7" s="35">
        <f>SUM(F8:F15)</f>
        <v>1667000</v>
      </c>
    </row>
    <row r="8" spans="1:6" ht="18" customHeight="1">
      <c r="A8" s="4"/>
      <c r="B8" s="6"/>
      <c r="C8" s="70" t="s">
        <v>48</v>
      </c>
      <c r="D8" s="72"/>
      <c r="E8" s="34">
        <v>536000</v>
      </c>
      <c r="F8" s="37"/>
    </row>
    <row r="9" spans="1:6" ht="16.5" customHeight="1">
      <c r="A9" s="4"/>
      <c r="B9" s="6"/>
      <c r="C9" s="70" t="s">
        <v>80</v>
      </c>
      <c r="D9" s="72"/>
      <c r="E9" s="34">
        <v>300000</v>
      </c>
      <c r="F9" s="37"/>
    </row>
    <row r="10" spans="1:6" ht="16.5" customHeight="1">
      <c r="A10" s="4"/>
      <c r="B10" s="6"/>
      <c r="C10" s="70" t="s">
        <v>49</v>
      </c>
      <c r="D10" s="72"/>
      <c r="E10" s="34">
        <v>350000</v>
      </c>
      <c r="F10" s="37"/>
    </row>
    <row r="11" spans="1:6" ht="16.5" customHeight="1">
      <c r="A11" s="4"/>
      <c r="B11" s="6"/>
      <c r="C11" s="70" t="s">
        <v>53</v>
      </c>
      <c r="D11" s="72"/>
      <c r="E11" s="34"/>
      <c r="F11" s="37">
        <v>960000</v>
      </c>
    </row>
    <row r="12" spans="1:6" ht="27.75" customHeight="1">
      <c r="A12" s="4"/>
      <c r="B12" s="6"/>
      <c r="C12" s="70" t="s">
        <v>54</v>
      </c>
      <c r="D12" s="72"/>
      <c r="E12" s="34"/>
      <c r="F12" s="37">
        <v>126000</v>
      </c>
    </row>
    <row r="13" spans="1:6" ht="16.5" customHeight="1">
      <c r="A13" s="4"/>
      <c r="B13" s="6"/>
      <c r="C13" s="70" t="s">
        <v>55</v>
      </c>
      <c r="D13" s="72"/>
      <c r="E13" s="34"/>
      <c r="F13" s="37">
        <v>311000</v>
      </c>
    </row>
    <row r="14" spans="1:6" ht="25.5" customHeight="1">
      <c r="A14" s="4"/>
      <c r="B14" s="6"/>
      <c r="C14" s="70" t="s">
        <v>112</v>
      </c>
      <c r="D14" s="71"/>
      <c r="E14" s="34"/>
      <c r="F14" s="37">
        <v>270000</v>
      </c>
    </row>
    <row r="15" spans="1:6" ht="26.25" customHeight="1">
      <c r="A15" s="4"/>
      <c r="B15" s="6"/>
      <c r="C15" s="70" t="s">
        <v>111</v>
      </c>
      <c r="D15" s="71"/>
      <c r="E15" s="34">
        <v>470000</v>
      </c>
      <c r="F15" s="37"/>
    </row>
    <row r="16" spans="1:6" ht="26.25" customHeight="1">
      <c r="A16" s="4"/>
      <c r="B16" s="6"/>
      <c r="C16" s="68" t="s">
        <v>114</v>
      </c>
      <c r="D16" s="69"/>
      <c r="E16" s="34">
        <v>11000</v>
      </c>
      <c r="F16" s="37"/>
    </row>
    <row r="17" spans="1:6" ht="16.5" customHeight="1">
      <c r="A17" s="4" t="s">
        <v>87</v>
      </c>
      <c r="B17" s="6"/>
      <c r="C17" s="75" t="s">
        <v>88</v>
      </c>
      <c r="D17" s="76"/>
      <c r="E17" s="45">
        <f>SUM(E18)</f>
        <v>14500</v>
      </c>
      <c r="F17" s="45">
        <f>SUM(F18)</f>
        <v>14500</v>
      </c>
    </row>
    <row r="18" spans="1:6" ht="16.5" customHeight="1">
      <c r="A18" s="4"/>
      <c r="B18" s="6" t="s">
        <v>89</v>
      </c>
      <c r="C18" s="77" t="s">
        <v>90</v>
      </c>
      <c r="D18" s="78"/>
      <c r="E18" s="44">
        <f>SUM(E19+E21)</f>
        <v>14500</v>
      </c>
      <c r="F18" s="44">
        <f>SUM(F19+F21)</f>
        <v>14500</v>
      </c>
    </row>
    <row r="19" spans="1:6" ht="19.5" customHeight="1">
      <c r="A19" s="4"/>
      <c r="B19" s="6"/>
      <c r="C19" s="73" t="s">
        <v>23</v>
      </c>
      <c r="D19" s="74"/>
      <c r="E19" s="35">
        <v>0</v>
      </c>
      <c r="F19" s="63">
        <v>14500</v>
      </c>
    </row>
    <row r="20" spans="1:6" ht="16.5" customHeight="1">
      <c r="A20" s="4"/>
      <c r="B20" s="6"/>
      <c r="C20" s="70" t="s">
        <v>109</v>
      </c>
      <c r="D20" s="72"/>
      <c r="E20" s="34"/>
      <c r="F20" s="37">
        <v>14500</v>
      </c>
    </row>
    <row r="21" spans="1:6" ht="19.5" customHeight="1">
      <c r="A21" s="4"/>
      <c r="B21" s="6"/>
      <c r="C21" s="73" t="s">
        <v>81</v>
      </c>
      <c r="D21" s="74"/>
      <c r="E21" s="35">
        <v>14500</v>
      </c>
      <c r="F21" s="63"/>
    </row>
    <row r="22" spans="1:6" ht="16.5" customHeight="1">
      <c r="A22" s="4"/>
      <c r="B22" s="6"/>
      <c r="C22" s="70" t="s">
        <v>91</v>
      </c>
      <c r="D22" s="72"/>
      <c r="E22" s="34">
        <v>14500</v>
      </c>
      <c r="F22" s="37"/>
    </row>
    <row r="23" spans="1:6" ht="16.5" customHeight="1">
      <c r="A23" s="5" t="s">
        <v>18</v>
      </c>
      <c r="B23" s="5"/>
      <c r="C23" s="81" t="s">
        <v>19</v>
      </c>
      <c r="D23" s="82"/>
      <c r="E23" s="21">
        <f>SUM(E24)</f>
        <v>120000</v>
      </c>
      <c r="F23" s="21">
        <f>SUM(F24)</f>
        <v>195000</v>
      </c>
    </row>
    <row r="24" spans="1:6" ht="18.75" customHeight="1">
      <c r="A24" s="15"/>
      <c r="B24" s="6" t="s">
        <v>20</v>
      </c>
      <c r="C24" s="83" t="s">
        <v>21</v>
      </c>
      <c r="D24" s="84"/>
      <c r="E24" s="20">
        <f>SUM(E25)</f>
        <v>120000</v>
      </c>
      <c r="F24" s="20">
        <f>SUM(F25)</f>
        <v>195000</v>
      </c>
    </row>
    <row r="25" spans="1:6" ht="19.5" customHeight="1">
      <c r="A25" s="15"/>
      <c r="B25" s="14"/>
      <c r="C25" s="73" t="s">
        <v>81</v>
      </c>
      <c r="D25" s="74"/>
      <c r="E25" s="35">
        <f>SUM(E26:E28)</f>
        <v>120000</v>
      </c>
      <c r="F25" s="35">
        <f>SUM(F26:F28)</f>
        <v>195000</v>
      </c>
    </row>
    <row r="26" spans="1:6" ht="18.75" customHeight="1">
      <c r="A26" s="15"/>
      <c r="B26" s="14"/>
      <c r="C26" s="79" t="s">
        <v>50</v>
      </c>
      <c r="D26" s="80"/>
      <c r="E26" s="34">
        <v>120000</v>
      </c>
      <c r="F26" s="37"/>
    </row>
    <row r="27" spans="1:6" ht="18.75" customHeight="1">
      <c r="A27" s="15"/>
      <c r="B27" s="14"/>
      <c r="C27" s="79" t="s">
        <v>56</v>
      </c>
      <c r="D27" s="80"/>
      <c r="E27" s="34"/>
      <c r="F27" s="55">
        <v>75000</v>
      </c>
    </row>
    <row r="28" spans="1:6" ht="20.25" customHeight="1">
      <c r="A28" s="15"/>
      <c r="B28" s="14"/>
      <c r="C28" s="79" t="s">
        <v>57</v>
      </c>
      <c r="D28" s="80"/>
      <c r="E28" s="34"/>
      <c r="F28" s="55">
        <v>120000</v>
      </c>
    </row>
    <row r="29" spans="1:6" ht="18.75" customHeight="1">
      <c r="A29" s="4" t="s">
        <v>47</v>
      </c>
      <c r="B29" s="5"/>
      <c r="C29" s="81" t="s">
        <v>110</v>
      </c>
      <c r="D29" s="82"/>
      <c r="E29" s="45">
        <f>SUM(E30)</f>
        <v>200000</v>
      </c>
      <c r="F29" s="45">
        <f>SUM(F30)</f>
        <v>0</v>
      </c>
    </row>
    <row r="30" spans="1:6" ht="21" customHeight="1">
      <c r="A30" s="15"/>
      <c r="B30" s="6" t="s">
        <v>51</v>
      </c>
      <c r="C30" s="83" t="s">
        <v>52</v>
      </c>
      <c r="D30" s="84"/>
      <c r="E30" s="44">
        <v>200000</v>
      </c>
      <c r="F30" s="44">
        <v>0</v>
      </c>
    </row>
    <row r="31" spans="1:6" ht="21.75" customHeight="1">
      <c r="A31" s="15"/>
      <c r="B31" s="6"/>
      <c r="C31" s="73" t="s">
        <v>81</v>
      </c>
      <c r="D31" s="74"/>
      <c r="E31" s="35">
        <v>200000</v>
      </c>
      <c r="F31" s="18"/>
    </row>
    <row r="32" spans="1:6" ht="18.75" customHeight="1">
      <c r="A32" s="15"/>
      <c r="B32" s="14"/>
      <c r="C32" s="79" t="s">
        <v>92</v>
      </c>
      <c r="D32" s="80"/>
      <c r="E32" s="34">
        <v>200000</v>
      </c>
      <c r="F32" s="39"/>
    </row>
    <row r="33" spans="1:6" ht="18.75" customHeight="1">
      <c r="A33" s="5" t="s">
        <v>26</v>
      </c>
      <c r="B33" s="6"/>
      <c r="C33" s="81" t="s">
        <v>28</v>
      </c>
      <c r="D33" s="111"/>
      <c r="E33" s="20">
        <f aca="true" t="shared" si="0" ref="E33:F35">SUM(E34)</f>
        <v>0</v>
      </c>
      <c r="F33" s="20">
        <f t="shared" si="0"/>
        <v>24000</v>
      </c>
    </row>
    <row r="34" spans="1:6" ht="18.75" customHeight="1">
      <c r="A34" s="5"/>
      <c r="B34" s="6" t="s">
        <v>27</v>
      </c>
      <c r="C34" s="83" t="s">
        <v>42</v>
      </c>
      <c r="D34" s="112"/>
      <c r="E34" s="18">
        <f t="shared" si="0"/>
        <v>0</v>
      </c>
      <c r="F34" s="18">
        <f t="shared" si="0"/>
        <v>24000</v>
      </c>
    </row>
    <row r="35" spans="1:6" ht="18.75" customHeight="1">
      <c r="A35" s="5"/>
      <c r="B35" s="6"/>
      <c r="C35" s="73" t="s">
        <v>23</v>
      </c>
      <c r="D35" s="74"/>
      <c r="E35" s="57">
        <f t="shared" si="0"/>
        <v>0</v>
      </c>
      <c r="F35" s="35">
        <f t="shared" si="0"/>
        <v>24000</v>
      </c>
    </row>
    <row r="36" spans="1:6" ht="24" customHeight="1">
      <c r="A36" s="5"/>
      <c r="B36" s="6"/>
      <c r="C36" s="79" t="s">
        <v>58</v>
      </c>
      <c r="D36" s="100"/>
      <c r="E36" s="34"/>
      <c r="F36" s="37">
        <v>24000</v>
      </c>
    </row>
    <row r="37" spans="1:6" ht="18.75" customHeight="1">
      <c r="A37" s="5" t="s">
        <v>29</v>
      </c>
      <c r="B37" s="6"/>
      <c r="C37" s="81" t="s">
        <v>30</v>
      </c>
      <c r="D37" s="111"/>
      <c r="E37" s="20">
        <f>SUM(E44+E41+E38)</f>
        <v>268900</v>
      </c>
      <c r="F37" s="20">
        <f>SUM(F44+F41+F38)</f>
        <v>30000</v>
      </c>
    </row>
    <row r="38" spans="1:6" ht="18.75" customHeight="1">
      <c r="A38" s="5"/>
      <c r="B38" s="6" t="s">
        <v>31</v>
      </c>
      <c r="C38" s="83" t="s">
        <v>32</v>
      </c>
      <c r="D38" s="112"/>
      <c r="E38" s="18">
        <f>SUM(E39)</f>
        <v>67900</v>
      </c>
      <c r="F38" s="18">
        <f>SUM(F39)</f>
        <v>0</v>
      </c>
    </row>
    <row r="39" spans="1:6" ht="18.75" customHeight="1">
      <c r="A39" s="5"/>
      <c r="B39" s="6"/>
      <c r="C39" s="73" t="s">
        <v>23</v>
      </c>
      <c r="D39" s="74"/>
      <c r="E39" s="35">
        <f>SUM(E40:E40)</f>
        <v>67900</v>
      </c>
      <c r="F39" s="35">
        <f>SUM(F40:F40)</f>
        <v>0</v>
      </c>
    </row>
    <row r="40" spans="1:6" ht="18.75" customHeight="1">
      <c r="A40" s="14"/>
      <c r="B40" s="14"/>
      <c r="C40" s="79" t="s">
        <v>82</v>
      </c>
      <c r="D40" s="100"/>
      <c r="E40" s="34">
        <v>67900</v>
      </c>
      <c r="F40" s="37"/>
    </row>
    <row r="41" spans="1:6" ht="18.75" customHeight="1">
      <c r="A41" s="14"/>
      <c r="B41" s="6" t="s">
        <v>59</v>
      </c>
      <c r="C41" s="83" t="s">
        <v>60</v>
      </c>
      <c r="D41" s="84"/>
      <c r="E41" s="18">
        <f>SUM(E42)</f>
        <v>0</v>
      </c>
      <c r="F41" s="18">
        <f>SUM(F42)</f>
        <v>30000</v>
      </c>
    </row>
    <row r="42" spans="1:6" ht="18.75" customHeight="1">
      <c r="A42" s="14"/>
      <c r="B42" s="14"/>
      <c r="C42" s="73" t="s">
        <v>81</v>
      </c>
      <c r="D42" s="74"/>
      <c r="E42" s="35">
        <f>SUM(E43)</f>
        <v>0</v>
      </c>
      <c r="F42" s="35">
        <f>SUM(F43)</f>
        <v>30000</v>
      </c>
    </row>
    <row r="43" spans="1:6" ht="18.75" customHeight="1">
      <c r="A43" s="14"/>
      <c r="B43" s="14"/>
      <c r="C43" s="79" t="s">
        <v>61</v>
      </c>
      <c r="D43" s="80"/>
      <c r="E43" s="34"/>
      <c r="F43" s="37">
        <v>30000</v>
      </c>
    </row>
    <row r="44" spans="1:6" ht="18.75" customHeight="1">
      <c r="A44" s="14"/>
      <c r="B44" s="6" t="s">
        <v>44</v>
      </c>
      <c r="C44" s="83" t="s">
        <v>45</v>
      </c>
      <c r="D44" s="84"/>
      <c r="E44" s="18">
        <f>SUM(E48+E45)</f>
        <v>201000</v>
      </c>
      <c r="F44" s="18">
        <f>SUM(F48+F45)</f>
        <v>0</v>
      </c>
    </row>
    <row r="45" spans="1:6" ht="18.75" customHeight="1">
      <c r="A45" s="14"/>
      <c r="B45" s="14"/>
      <c r="C45" s="73" t="s">
        <v>23</v>
      </c>
      <c r="D45" s="74"/>
      <c r="E45" s="35">
        <f>SUM(E46:E47)</f>
        <v>195000</v>
      </c>
      <c r="F45" s="63"/>
    </row>
    <row r="46" spans="1:6" ht="18.75" customHeight="1">
      <c r="A46" s="14"/>
      <c r="B46" s="14"/>
      <c r="C46" s="70" t="s">
        <v>83</v>
      </c>
      <c r="D46" s="72"/>
      <c r="E46" s="34">
        <v>155000</v>
      </c>
      <c r="F46" s="37"/>
    </row>
    <row r="47" spans="1:6" ht="18.75" customHeight="1">
      <c r="A47" s="14"/>
      <c r="B47" s="14"/>
      <c r="C47" s="70" t="s">
        <v>84</v>
      </c>
      <c r="D47" s="72"/>
      <c r="E47" s="34">
        <v>40000</v>
      </c>
      <c r="F47" s="37"/>
    </row>
    <row r="48" spans="1:6" ht="18.75" customHeight="1">
      <c r="A48" s="14"/>
      <c r="B48" s="14"/>
      <c r="C48" s="73" t="s">
        <v>81</v>
      </c>
      <c r="D48" s="74"/>
      <c r="E48" s="18">
        <f>SUM(E49:E49)</f>
        <v>6000</v>
      </c>
      <c r="F48" s="37"/>
    </row>
    <row r="49" spans="1:6" ht="18.75" customHeight="1">
      <c r="A49" s="14"/>
      <c r="B49" s="14"/>
      <c r="C49" s="79" t="s">
        <v>46</v>
      </c>
      <c r="D49" s="80"/>
      <c r="E49" s="34">
        <v>6000</v>
      </c>
      <c r="F49" s="37"/>
    </row>
    <row r="50" spans="1:6" ht="18.75" customHeight="1">
      <c r="A50" s="5" t="s">
        <v>62</v>
      </c>
      <c r="B50" s="5"/>
      <c r="C50" s="81" t="s">
        <v>63</v>
      </c>
      <c r="D50" s="82"/>
      <c r="E50" s="21">
        <f>SUM(E51)</f>
        <v>15000</v>
      </c>
      <c r="F50" s="21">
        <f>SUM(F51)</f>
        <v>0</v>
      </c>
    </row>
    <row r="51" spans="1:6" ht="18.75" customHeight="1">
      <c r="A51" s="56"/>
      <c r="B51" s="6" t="s">
        <v>64</v>
      </c>
      <c r="C51" s="83" t="s">
        <v>65</v>
      </c>
      <c r="D51" s="84"/>
      <c r="E51" s="18">
        <v>15000</v>
      </c>
      <c r="F51" s="64"/>
    </row>
    <row r="52" spans="1:6" ht="18.75" customHeight="1">
      <c r="A52" s="14"/>
      <c r="B52" s="14"/>
      <c r="C52" s="79" t="s">
        <v>85</v>
      </c>
      <c r="D52" s="80"/>
      <c r="E52" s="34">
        <v>15000</v>
      </c>
      <c r="F52" s="37"/>
    </row>
    <row r="53" spans="1:6" ht="18.75" customHeight="1">
      <c r="A53" s="5" t="s">
        <v>33</v>
      </c>
      <c r="B53" s="14"/>
      <c r="C53" s="81" t="s">
        <v>34</v>
      </c>
      <c r="D53" s="82"/>
      <c r="E53" s="21">
        <f>SUM(E57+E54+E64)</f>
        <v>155300</v>
      </c>
      <c r="F53" s="21">
        <f>SUM(F57+F54+F64)</f>
        <v>200000</v>
      </c>
    </row>
    <row r="54" spans="1:6" ht="18.75" customHeight="1">
      <c r="A54" s="5"/>
      <c r="B54" s="6" t="s">
        <v>71</v>
      </c>
      <c r="C54" s="83" t="s">
        <v>72</v>
      </c>
      <c r="D54" s="84"/>
      <c r="E54" s="60">
        <f>SUM(E55)</f>
        <v>100000</v>
      </c>
      <c r="F54" s="60">
        <f>SUM(F55)</f>
        <v>0</v>
      </c>
    </row>
    <row r="55" spans="1:6" ht="19.5" customHeight="1">
      <c r="A55" s="5"/>
      <c r="B55" s="14"/>
      <c r="C55" s="73" t="s">
        <v>81</v>
      </c>
      <c r="D55" s="74"/>
      <c r="E55" s="61">
        <f>SUM(E56)</f>
        <v>100000</v>
      </c>
      <c r="F55" s="61">
        <f>SUM(F56)</f>
        <v>0</v>
      </c>
    </row>
    <row r="56" spans="1:6" ht="18.75" customHeight="1">
      <c r="A56" s="5"/>
      <c r="B56" s="14"/>
      <c r="C56" s="79" t="s">
        <v>73</v>
      </c>
      <c r="D56" s="80"/>
      <c r="E56" s="61">
        <v>100000</v>
      </c>
      <c r="F56" s="21"/>
    </row>
    <row r="57" spans="1:6" ht="18.75" customHeight="1">
      <c r="A57" s="14"/>
      <c r="B57" s="6" t="s">
        <v>66</v>
      </c>
      <c r="C57" s="83" t="s">
        <v>67</v>
      </c>
      <c r="D57" s="84"/>
      <c r="E57" s="18">
        <f>SUM(E58+E61)</f>
        <v>50000</v>
      </c>
      <c r="F57" s="18">
        <f>SUM(F58+F61)</f>
        <v>200000</v>
      </c>
    </row>
    <row r="58" spans="1:6" ht="18.75" customHeight="1">
      <c r="A58" s="14"/>
      <c r="B58" s="14"/>
      <c r="C58" s="73" t="s">
        <v>23</v>
      </c>
      <c r="D58" s="74"/>
      <c r="E58" s="35">
        <v>50000</v>
      </c>
      <c r="F58" s="35">
        <v>50000</v>
      </c>
    </row>
    <row r="59" spans="1:6" ht="19.5" customHeight="1">
      <c r="A59" s="14"/>
      <c r="B59" s="14"/>
      <c r="C59" s="70" t="s">
        <v>68</v>
      </c>
      <c r="D59" s="72"/>
      <c r="E59" s="57">
        <v>50000</v>
      </c>
      <c r="F59" s="58"/>
    </row>
    <row r="60" spans="1:6" ht="18.75" customHeight="1">
      <c r="A60" s="14"/>
      <c r="B60" s="14"/>
      <c r="C60" s="70" t="s">
        <v>86</v>
      </c>
      <c r="D60" s="72"/>
      <c r="E60" s="35"/>
      <c r="F60" s="37">
        <v>50000</v>
      </c>
    </row>
    <row r="61" spans="1:6" ht="19.5" customHeight="1">
      <c r="A61" s="14"/>
      <c r="B61" s="14"/>
      <c r="C61" s="73" t="s">
        <v>81</v>
      </c>
      <c r="D61" s="74"/>
      <c r="E61" s="35">
        <f>SUM(E62:E63)</f>
        <v>0</v>
      </c>
      <c r="F61" s="18">
        <f>SUM(F62:F63)</f>
        <v>150000</v>
      </c>
    </row>
    <row r="62" spans="1:6" ht="26.25" customHeight="1">
      <c r="A62" s="14"/>
      <c r="B62" s="14"/>
      <c r="C62" s="70" t="s">
        <v>69</v>
      </c>
      <c r="D62" s="72"/>
      <c r="E62" s="34"/>
      <c r="F62" s="34">
        <v>100000</v>
      </c>
    </row>
    <row r="63" spans="1:6" ht="33.75" customHeight="1">
      <c r="A63" s="14"/>
      <c r="B63" s="14"/>
      <c r="C63" s="70" t="s">
        <v>70</v>
      </c>
      <c r="D63" s="72"/>
      <c r="E63" s="34"/>
      <c r="F63" s="59">
        <v>50000</v>
      </c>
    </row>
    <row r="64" spans="1:6" ht="29.25" customHeight="1">
      <c r="A64" s="14"/>
      <c r="B64" s="6" t="s">
        <v>74</v>
      </c>
      <c r="C64" s="77" t="s">
        <v>75</v>
      </c>
      <c r="D64" s="78"/>
      <c r="E64" s="18">
        <f>SUM(E65)</f>
        <v>5300</v>
      </c>
      <c r="F64" s="18">
        <f>SUM(F65)</f>
        <v>0</v>
      </c>
    </row>
    <row r="65" spans="1:6" ht="19.5" customHeight="1">
      <c r="A65" s="14"/>
      <c r="B65" s="14"/>
      <c r="C65" s="73" t="s">
        <v>81</v>
      </c>
      <c r="D65" s="74"/>
      <c r="E65" s="35">
        <f>SUM(E66)</f>
        <v>5300</v>
      </c>
      <c r="F65" s="63"/>
    </row>
    <row r="66" spans="1:6" ht="19.5" customHeight="1">
      <c r="A66" s="14"/>
      <c r="B66" s="14"/>
      <c r="C66" s="70" t="s">
        <v>76</v>
      </c>
      <c r="D66" s="72"/>
      <c r="E66" s="34">
        <v>5300</v>
      </c>
      <c r="F66" s="59"/>
    </row>
    <row r="67" spans="1:6" ht="18.75" customHeight="1">
      <c r="A67" s="5" t="s">
        <v>35</v>
      </c>
      <c r="B67" s="43"/>
      <c r="C67" s="81" t="s">
        <v>36</v>
      </c>
      <c r="D67" s="82"/>
      <c r="E67" s="21">
        <f aca="true" t="shared" si="1" ref="E67:F69">SUM(E68)</f>
        <v>150000</v>
      </c>
      <c r="F67" s="21">
        <f t="shared" si="1"/>
        <v>0</v>
      </c>
    </row>
    <row r="68" spans="1:6" ht="18.75" customHeight="1">
      <c r="A68" s="14"/>
      <c r="B68" s="6" t="s">
        <v>37</v>
      </c>
      <c r="C68" s="83" t="s">
        <v>38</v>
      </c>
      <c r="D68" s="84"/>
      <c r="E68" s="18">
        <f t="shared" si="1"/>
        <v>150000</v>
      </c>
      <c r="F68" s="18">
        <f t="shared" si="1"/>
        <v>0</v>
      </c>
    </row>
    <row r="69" spans="1:6" ht="19.5" customHeight="1">
      <c r="A69" s="14"/>
      <c r="B69" s="41"/>
      <c r="C69" s="85" t="s">
        <v>81</v>
      </c>
      <c r="D69" s="86"/>
      <c r="E69" s="57">
        <f t="shared" si="1"/>
        <v>150000</v>
      </c>
      <c r="F69" s="57">
        <f t="shared" si="1"/>
        <v>0</v>
      </c>
    </row>
    <row r="70" spans="1:6" ht="18.75" customHeight="1">
      <c r="A70" s="14"/>
      <c r="B70" s="41"/>
      <c r="C70" s="79" t="s">
        <v>43</v>
      </c>
      <c r="D70" s="80"/>
      <c r="E70" s="34">
        <v>150000</v>
      </c>
      <c r="F70" s="42"/>
    </row>
    <row r="71" spans="1:6" ht="18.75" customHeight="1">
      <c r="A71" s="5" t="s">
        <v>39</v>
      </c>
      <c r="B71" s="41"/>
      <c r="C71" s="81" t="s">
        <v>78</v>
      </c>
      <c r="D71" s="82"/>
      <c r="E71" s="21">
        <f>SUM(E72)</f>
        <v>200000</v>
      </c>
      <c r="F71" s="21">
        <f>SUM(F72)</f>
        <v>0</v>
      </c>
    </row>
    <row r="72" spans="1:6" ht="18.75" customHeight="1">
      <c r="A72" s="14"/>
      <c r="B72" s="6" t="s">
        <v>40</v>
      </c>
      <c r="C72" s="83" t="s">
        <v>41</v>
      </c>
      <c r="D72" s="84"/>
      <c r="E72" s="18">
        <f>SUM(E73)</f>
        <v>200000</v>
      </c>
      <c r="F72" s="65"/>
    </row>
    <row r="73" spans="1:6" ht="19.5" customHeight="1">
      <c r="A73" s="14"/>
      <c r="B73" s="41"/>
      <c r="C73" s="85" t="s">
        <v>81</v>
      </c>
      <c r="D73" s="86"/>
      <c r="E73" s="34">
        <f>SUM(E74)</f>
        <v>200000</v>
      </c>
      <c r="F73" s="67"/>
    </row>
    <row r="74" spans="1:6" ht="27.75" customHeight="1">
      <c r="A74" s="14"/>
      <c r="B74" s="41"/>
      <c r="C74" s="98" t="s">
        <v>77</v>
      </c>
      <c r="D74" s="99"/>
      <c r="E74" s="34">
        <v>200000</v>
      </c>
      <c r="F74" s="42"/>
    </row>
    <row r="75" spans="1:6" ht="24" customHeight="1">
      <c r="A75" s="3"/>
      <c r="B75" s="51"/>
      <c r="C75" s="94" t="s">
        <v>3</v>
      </c>
      <c r="D75" s="95"/>
      <c r="E75" s="19">
        <f>SUM(E5+E17+E23+E29+E33+E37+E50+E53+E67+E71)</f>
        <v>2790700</v>
      </c>
      <c r="F75" s="19">
        <f>SUM(F5+F17+F23+F29+F33+F37+F50+F53+F67+F71)</f>
        <v>2130500</v>
      </c>
    </row>
    <row r="76" spans="1:6" ht="18.75" customHeight="1">
      <c r="A76" s="46"/>
      <c r="B76" s="46"/>
      <c r="C76" s="47"/>
      <c r="D76" s="47"/>
      <c r="E76" s="48"/>
      <c r="F76" s="48"/>
    </row>
    <row r="77" ht="31.5" customHeight="1">
      <c r="C77" t="s">
        <v>115</v>
      </c>
    </row>
    <row r="78" ht="18" customHeight="1"/>
    <row r="79" ht="18" customHeight="1"/>
    <row r="80" ht="18" customHeight="1"/>
    <row r="81" ht="18" customHeight="1"/>
    <row r="82" ht="17.25" customHeight="1"/>
    <row r="83" ht="18" customHeight="1"/>
    <row r="84" ht="12.75">
      <c r="A84" t="s">
        <v>6</v>
      </c>
    </row>
    <row r="85" ht="12.75">
      <c r="B85" t="s">
        <v>10</v>
      </c>
    </row>
    <row r="86" spans="1:6" ht="24.75" customHeight="1">
      <c r="A86" s="92" t="s">
        <v>7</v>
      </c>
      <c r="B86" s="93"/>
      <c r="C86" s="9" t="s">
        <v>11</v>
      </c>
      <c r="D86" s="7" t="s">
        <v>8</v>
      </c>
      <c r="E86" s="7" t="s">
        <v>9</v>
      </c>
      <c r="F86" s="36" t="s">
        <v>24</v>
      </c>
    </row>
    <row r="87" spans="1:6" ht="15" customHeight="1">
      <c r="A87" s="96"/>
      <c r="B87" s="97"/>
      <c r="C87" s="22"/>
      <c r="D87" s="12"/>
      <c r="E87" s="12"/>
      <c r="F87" s="12"/>
    </row>
    <row r="88" spans="1:6" ht="16.5" customHeight="1">
      <c r="A88" s="16" t="s">
        <v>93</v>
      </c>
      <c r="B88" s="17"/>
      <c r="C88" s="24" t="s">
        <v>94</v>
      </c>
      <c r="D88" s="49">
        <f>SUM(D89+D90+D91+D92+D93+D94+D95+D96+D97+D98+D99)</f>
        <v>139900</v>
      </c>
      <c r="E88" s="33">
        <v>289400</v>
      </c>
      <c r="F88" s="33">
        <f>SUM(F89:F99)</f>
        <v>-84500</v>
      </c>
    </row>
    <row r="89" spans="1:6" ht="14.25" customHeight="1">
      <c r="A89" s="16"/>
      <c r="B89" s="17"/>
      <c r="C89" s="23" t="s">
        <v>95</v>
      </c>
      <c r="D89" s="26">
        <f>SUM(F89+E89)</f>
        <v>-300000</v>
      </c>
      <c r="E89" s="27"/>
      <c r="F89" s="37">
        <v>-300000</v>
      </c>
    </row>
    <row r="90" spans="1:6" ht="15" customHeight="1">
      <c r="A90" s="16"/>
      <c r="B90" s="17"/>
      <c r="C90" s="23" t="s">
        <v>96</v>
      </c>
      <c r="D90" s="26">
        <f>SUM(F90+E90)</f>
        <v>0</v>
      </c>
      <c r="E90" s="66" t="s">
        <v>113</v>
      </c>
      <c r="F90" s="37">
        <v>14500</v>
      </c>
    </row>
    <row r="91" spans="1:6" ht="15" customHeight="1">
      <c r="A91" s="16"/>
      <c r="B91" s="17"/>
      <c r="C91" s="23" t="s">
        <v>97</v>
      </c>
      <c r="D91" s="26">
        <f aca="true" t="shared" si="2" ref="D91:D99">SUM(F91+E91)</f>
        <v>-75000</v>
      </c>
      <c r="E91" s="27"/>
      <c r="F91" s="37">
        <v>-75000</v>
      </c>
    </row>
    <row r="92" spans="1:6" ht="17.25" customHeight="1">
      <c r="A92" s="16"/>
      <c r="B92" s="17"/>
      <c r="C92" s="23" t="s">
        <v>98</v>
      </c>
      <c r="D92" s="26">
        <f t="shared" si="2"/>
        <v>-24000</v>
      </c>
      <c r="E92" s="26">
        <v>-24000</v>
      </c>
      <c r="F92" s="39"/>
    </row>
    <row r="93" spans="1:6" ht="14.25" customHeight="1">
      <c r="A93" s="16"/>
      <c r="B93" s="17"/>
      <c r="C93" s="23" t="s">
        <v>99</v>
      </c>
      <c r="D93" s="26">
        <f t="shared" si="2"/>
        <v>67900</v>
      </c>
      <c r="E93" s="27">
        <v>67900</v>
      </c>
      <c r="F93" s="37"/>
    </row>
    <row r="94" spans="1:6" ht="14.25" customHeight="1">
      <c r="A94" s="16"/>
      <c r="B94" s="17"/>
      <c r="C94" s="23" t="s">
        <v>100</v>
      </c>
      <c r="D94" s="26">
        <f t="shared" si="2"/>
        <v>-30000</v>
      </c>
      <c r="E94" s="27"/>
      <c r="F94" s="37">
        <v>-30000</v>
      </c>
    </row>
    <row r="95" spans="1:6" ht="14.25" customHeight="1">
      <c r="A95" s="16"/>
      <c r="B95" s="17"/>
      <c r="C95" s="23" t="s">
        <v>101</v>
      </c>
      <c r="D95" s="26">
        <f t="shared" si="2"/>
        <v>201000</v>
      </c>
      <c r="E95" s="27">
        <v>195000</v>
      </c>
      <c r="F95" s="37">
        <v>6000</v>
      </c>
    </row>
    <row r="96" spans="1:6" ht="14.25" customHeight="1">
      <c r="A96" s="16"/>
      <c r="B96" s="17"/>
      <c r="C96" s="23" t="s">
        <v>103</v>
      </c>
      <c r="D96" s="26">
        <f t="shared" si="2"/>
        <v>100000</v>
      </c>
      <c r="E96" s="27"/>
      <c r="F96" s="37">
        <v>100000</v>
      </c>
    </row>
    <row r="97" spans="1:6" ht="14.25" customHeight="1">
      <c r="A97" s="16"/>
      <c r="B97" s="17"/>
      <c r="C97" s="23" t="s">
        <v>104</v>
      </c>
      <c r="D97" s="26">
        <f t="shared" si="2"/>
        <v>-150000</v>
      </c>
      <c r="E97" s="27">
        <v>0</v>
      </c>
      <c r="F97" s="37">
        <v>-150000</v>
      </c>
    </row>
    <row r="98" spans="1:6" ht="14.25" customHeight="1">
      <c r="A98" s="16"/>
      <c r="B98" s="17"/>
      <c r="C98" s="23" t="s">
        <v>106</v>
      </c>
      <c r="D98" s="26">
        <f t="shared" si="2"/>
        <v>150000</v>
      </c>
      <c r="E98" s="27"/>
      <c r="F98" s="37">
        <v>150000</v>
      </c>
    </row>
    <row r="99" spans="1:6" ht="14.25" customHeight="1">
      <c r="A99" s="16"/>
      <c r="B99" s="17"/>
      <c r="C99" s="23" t="s">
        <v>107</v>
      </c>
      <c r="D99" s="26">
        <f t="shared" si="2"/>
        <v>200000</v>
      </c>
      <c r="E99" s="27"/>
      <c r="F99" s="37">
        <v>200000</v>
      </c>
    </row>
    <row r="100" spans="1:6" ht="14.25" customHeight="1">
      <c r="A100" s="52"/>
      <c r="B100" s="53"/>
      <c r="C100" s="54"/>
      <c r="D100" s="26">
        <f>SUM(E100:F100)</f>
        <v>0</v>
      </c>
      <c r="E100" s="26"/>
      <c r="F100" s="37"/>
    </row>
    <row r="101" spans="1:6" ht="14.25" customHeight="1">
      <c r="A101" s="90"/>
      <c r="B101" s="91"/>
      <c r="C101" s="62" t="s">
        <v>105</v>
      </c>
      <c r="D101" s="33">
        <f>SUM(D102:D103)</f>
        <v>5300</v>
      </c>
      <c r="E101" s="33">
        <v>0</v>
      </c>
      <c r="F101" s="33">
        <v>5300</v>
      </c>
    </row>
    <row r="102" spans="1:6" ht="14.25" customHeight="1">
      <c r="A102" s="16"/>
      <c r="B102" s="17"/>
      <c r="C102" s="24" t="s">
        <v>94</v>
      </c>
      <c r="D102" s="26">
        <f>SUM(E102:F102)</f>
        <v>5300</v>
      </c>
      <c r="E102" s="27"/>
      <c r="F102" s="10">
        <v>5300</v>
      </c>
    </row>
    <row r="103" spans="1:6" ht="14.25" customHeight="1">
      <c r="A103" s="16"/>
      <c r="B103" s="17"/>
      <c r="C103" s="23"/>
      <c r="D103" s="26"/>
      <c r="E103" s="27"/>
      <c r="F103" s="37"/>
    </row>
    <row r="104" spans="1:6" ht="14.25" customHeight="1">
      <c r="A104" s="90"/>
      <c r="B104" s="91"/>
      <c r="C104" s="62" t="s">
        <v>108</v>
      </c>
      <c r="D104" s="33">
        <f>SUM(D105:D106)</f>
        <v>200000</v>
      </c>
      <c r="E104" s="33">
        <f>SUM(E105:E106)</f>
        <v>0</v>
      </c>
      <c r="F104" s="33">
        <f>SUM(F105:F106)</f>
        <v>200000</v>
      </c>
    </row>
    <row r="105" spans="1:6" ht="14.25" customHeight="1">
      <c r="A105" s="16"/>
      <c r="B105" s="17"/>
      <c r="C105" s="24" t="s">
        <v>94</v>
      </c>
      <c r="D105" s="26">
        <f>SUM(E105:F105)</f>
        <v>200000</v>
      </c>
      <c r="E105" s="33"/>
      <c r="F105" s="40">
        <v>200000</v>
      </c>
    </row>
    <row r="106" spans="1:6" ht="14.25" customHeight="1">
      <c r="A106" s="16"/>
      <c r="B106" s="17"/>
      <c r="C106" s="23"/>
      <c r="D106" s="26"/>
      <c r="E106" s="27"/>
      <c r="F106" s="37"/>
    </row>
    <row r="107" spans="1:6" ht="12.75">
      <c r="A107" s="13"/>
      <c r="B107" s="28"/>
      <c r="C107" s="50" t="s">
        <v>79</v>
      </c>
      <c r="D107" s="33">
        <f>SUM(D108:D108)</f>
        <v>15000</v>
      </c>
      <c r="E107" s="33">
        <f>SUM(E108:E108)</f>
        <v>15000</v>
      </c>
      <c r="F107" s="33">
        <f>SUM(F108:F108)</f>
        <v>0</v>
      </c>
    </row>
    <row r="108" spans="1:6" ht="12.75">
      <c r="A108" s="8"/>
      <c r="B108" s="29"/>
      <c r="C108" s="30" t="s">
        <v>102</v>
      </c>
      <c r="D108" s="26">
        <f>SUM(E108:F108)</f>
        <v>15000</v>
      </c>
      <c r="E108" s="10">
        <v>15000</v>
      </c>
      <c r="F108" s="38"/>
    </row>
    <row r="109" spans="1:6" ht="12.75">
      <c r="A109" s="8"/>
      <c r="B109" s="29"/>
      <c r="C109" s="30"/>
      <c r="D109" s="26"/>
      <c r="E109" s="25"/>
      <c r="F109" s="37"/>
    </row>
    <row r="110" spans="1:6" ht="12.75">
      <c r="A110" s="13"/>
      <c r="B110" s="28"/>
      <c r="C110" s="32" t="s">
        <v>12</v>
      </c>
      <c r="D110" s="26"/>
      <c r="E110" s="33"/>
      <c r="F110" s="33"/>
    </row>
    <row r="111" spans="1:6" ht="12.75">
      <c r="A111" s="8"/>
      <c r="B111" s="29"/>
      <c r="C111" s="31" t="s">
        <v>13</v>
      </c>
      <c r="D111" s="33">
        <f>SUM(D112)</f>
        <v>300000</v>
      </c>
      <c r="E111" s="11"/>
      <c r="F111" s="64">
        <f>SUM(F112)</f>
        <v>300000</v>
      </c>
    </row>
    <row r="112" spans="1:6" ht="12.75">
      <c r="A112" s="8"/>
      <c r="B112" s="29"/>
      <c r="C112" s="30" t="s">
        <v>95</v>
      </c>
      <c r="D112" s="26">
        <v>300000</v>
      </c>
      <c r="E112" s="40"/>
      <c r="F112" s="10">
        <v>300000</v>
      </c>
    </row>
    <row r="113" spans="1:6" ht="12.75">
      <c r="A113" s="8"/>
      <c r="B113" s="29"/>
      <c r="C113" s="30"/>
      <c r="D113" s="26"/>
      <c r="E113" s="10"/>
      <c r="F113" s="37"/>
    </row>
    <row r="114" spans="1:6" ht="12.75">
      <c r="A114" s="87" t="s">
        <v>22</v>
      </c>
      <c r="B114" s="88"/>
      <c r="C114" s="89"/>
      <c r="D114" s="49">
        <f>SUM(D88+D101+D104+D107+D111)</f>
        <v>660200</v>
      </c>
      <c r="E114" s="49">
        <v>304400</v>
      </c>
      <c r="F114" s="49">
        <v>355800</v>
      </c>
    </row>
  </sheetData>
  <sheetProtection/>
  <mergeCells count="81">
    <mergeCell ref="C8:D8"/>
    <mergeCell ref="C10:D10"/>
    <mergeCell ref="C37:D37"/>
    <mergeCell ref="C38:D38"/>
    <mergeCell ref="C11:D11"/>
    <mergeCell ref="C12:D12"/>
    <mergeCell ref="C13:D13"/>
    <mergeCell ref="C28:D28"/>
    <mergeCell ref="C9:D9"/>
    <mergeCell ref="C30:D30"/>
    <mergeCell ref="F3:F4"/>
    <mergeCell ref="C33:D33"/>
    <mergeCell ref="C34:D34"/>
    <mergeCell ref="C35:D35"/>
    <mergeCell ref="C24:D24"/>
    <mergeCell ref="C25:D25"/>
    <mergeCell ref="C26:D26"/>
    <mergeCell ref="E3:E4"/>
    <mergeCell ref="C6:D6"/>
    <mergeCell ref="C23:D23"/>
    <mergeCell ref="B2:E2"/>
    <mergeCell ref="C3:D4"/>
    <mergeCell ref="C5:D5"/>
    <mergeCell ref="A3:A4"/>
    <mergeCell ref="B3:B4"/>
    <mergeCell ref="C57:D57"/>
    <mergeCell ref="C40:D40"/>
    <mergeCell ref="C36:D36"/>
    <mergeCell ref="C7:D7"/>
    <mergeCell ref="C44:D44"/>
    <mergeCell ref="C29:D29"/>
    <mergeCell ref="C41:D41"/>
    <mergeCell ref="C31:D31"/>
    <mergeCell ref="C45:D45"/>
    <mergeCell ref="C55:D55"/>
    <mergeCell ref="A114:C114"/>
    <mergeCell ref="C69:D69"/>
    <mergeCell ref="C70:D70"/>
    <mergeCell ref="A101:B101"/>
    <mergeCell ref="A104:B104"/>
    <mergeCell ref="A86:B86"/>
    <mergeCell ref="C75:D75"/>
    <mergeCell ref="A87:B87"/>
    <mergeCell ref="C74:D74"/>
    <mergeCell ref="C67:D67"/>
    <mergeCell ref="C68:D68"/>
    <mergeCell ref="C71:D71"/>
    <mergeCell ref="C73:D73"/>
    <mergeCell ref="C60:D60"/>
    <mergeCell ref="C72:D72"/>
    <mergeCell ref="C58:D58"/>
    <mergeCell ref="C61:D61"/>
    <mergeCell ref="C59:D59"/>
    <mergeCell ref="C66:D66"/>
    <mergeCell ref="C62:D62"/>
    <mergeCell ref="C64:D64"/>
    <mergeCell ref="C63:D63"/>
    <mergeCell ref="C65:D65"/>
    <mergeCell ref="C27:D27"/>
    <mergeCell ref="C32:D32"/>
    <mergeCell ref="C39:D39"/>
    <mergeCell ref="C54:D54"/>
    <mergeCell ref="C49:D49"/>
    <mergeCell ref="C46:D46"/>
    <mergeCell ref="C48:D48"/>
    <mergeCell ref="C42:D42"/>
    <mergeCell ref="C43:D43"/>
    <mergeCell ref="C47:D47"/>
    <mergeCell ref="C56:D56"/>
    <mergeCell ref="C50:D50"/>
    <mergeCell ref="C52:D52"/>
    <mergeCell ref="C51:D51"/>
    <mergeCell ref="C53:D53"/>
    <mergeCell ref="C14:D14"/>
    <mergeCell ref="C15:D15"/>
    <mergeCell ref="C22:D22"/>
    <mergeCell ref="C21:D21"/>
    <mergeCell ref="C17:D17"/>
    <mergeCell ref="C18:D18"/>
    <mergeCell ref="C19:D19"/>
    <mergeCell ref="C20:D20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5" r:id="rId1"/>
  <headerFooter alignWithMargins="0">
    <oddHeader xml:space="preserve">&amp;R&amp;9Załącznik nr 2
do uchwały Rady Powiatu Wołomińskiego
 nr XLV-339/10 
z dnia 31.08.2010r.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2010-09-01T09:32:57Z</cp:lastPrinted>
  <dcterms:created xsi:type="dcterms:W3CDTF">2008-11-04T11:49:28Z</dcterms:created>
  <dcterms:modified xsi:type="dcterms:W3CDTF">2010-09-01T10:42:56Z</dcterms:modified>
  <cp:category/>
  <cp:version/>
  <cp:contentType/>
  <cp:contentStatus/>
</cp:coreProperties>
</file>